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4\Desktop\ОПОП с 01.09.2023\НА САЙТ\Подраздел Образование\2.Описание образовательных программ\Учебные планы\23.01.06\"/>
    </mc:Choice>
  </mc:AlternateContent>
  <xr:revisionPtr revIDLastSave="0" documentId="13_ncr:1_{AF1D573B-1D56-44B4-B0DB-69E9DB615CA0}" xr6:coauthVersionLast="45" xr6:coauthVersionMax="45" xr10:uidLastSave="{00000000-0000-0000-0000-000000000000}"/>
  <bookViews>
    <workbookView xWindow="1050" yWindow="100" windowWidth="15960" windowHeight="19660" xr2:uid="{00000000-000D-0000-FFFF-FFFF00000000}"/>
  </bookViews>
  <sheets>
    <sheet name="Лист1" sheetId="1" r:id="rId1"/>
  </sheets>
  <definedNames>
    <definedName name="_ftn1" localSheetId="0">Лист1!#REF!</definedName>
    <definedName name="_ftnref1" localSheetId="0">Лист1!$C$1</definedName>
    <definedName name="OLE_LINK9" localSheetId="0">Лист1!$B$51</definedName>
    <definedName name="_xlnm.Print_Area" localSheetId="0">Лист1!$A$1:$P$62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3" i="1" l="1"/>
  <c r="I53" i="1"/>
  <c r="J53" i="1"/>
  <c r="K53" i="1"/>
  <c r="L53" i="1"/>
  <c r="M53" i="1"/>
  <c r="N53" i="1"/>
  <c r="O53" i="1"/>
  <c r="P53" i="1"/>
  <c r="H22" i="1"/>
  <c r="I22" i="1"/>
  <c r="J22" i="1"/>
  <c r="K22" i="1"/>
  <c r="L22" i="1"/>
  <c r="M22" i="1"/>
  <c r="N22" i="1"/>
  <c r="O22" i="1"/>
  <c r="P22" i="1"/>
  <c r="G22" i="1"/>
  <c r="H33" i="1" l="1"/>
  <c r="I33" i="1"/>
  <c r="K33" i="1"/>
  <c r="L33" i="1"/>
  <c r="P33" i="1"/>
  <c r="F33" i="1"/>
  <c r="F53" i="1" s="1"/>
  <c r="H34" i="1"/>
  <c r="I34" i="1"/>
  <c r="K34" i="1"/>
  <c r="L34" i="1"/>
  <c r="P34" i="1"/>
  <c r="F34" i="1"/>
  <c r="G42" i="1"/>
  <c r="H42" i="1"/>
  <c r="I42" i="1"/>
  <c r="J42" i="1"/>
  <c r="J34" i="1" s="1"/>
  <c r="J33" i="1" s="1"/>
  <c r="K42" i="1"/>
  <c r="L42" i="1"/>
  <c r="M42" i="1"/>
  <c r="N42" i="1"/>
  <c r="O42" i="1"/>
  <c r="P42" i="1"/>
  <c r="F42" i="1"/>
  <c r="F35" i="1"/>
  <c r="G29" i="1"/>
  <c r="H29" i="1"/>
  <c r="I29" i="1"/>
  <c r="K29" i="1"/>
  <c r="L29" i="1"/>
  <c r="M29" i="1"/>
  <c r="N29" i="1"/>
  <c r="O29" i="1"/>
  <c r="P29" i="1"/>
  <c r="F29" i="1"/>
  <c r="H35" i="1"/>
  <c r="K35" i="1"/>
  <c r="G37" i="1" l="1"/>
  <c r="G35" i="1" s="1"/>
  <c r="G34" i="1" s="1"/>
  <c r="G33" i="1" s="1"/>
  <c r="I37" i="1"/>
  <c r="I35" i="1" s="1"/>
  <c r="L37" i="1"/>
  <c r="L35" i="1" s="1"/>
  <c r="M37" i="1"/>
  <c r="M35" i="1" s="1"/>
  <c r="M34" i="1" s="1"/>
  <c r="M33" i="1" s="1"/>
  <c r="N37" i="1"/>
  <c r="N35" i="1" s="1"/>
  <c r="N34" i="1" s="1"/>
  <c r="N33" i="1" s="1"/>
  <c r="O37" i="1"/>
  <c r="O35" i="1" s="1"/>
  <c r="O34" i="1" s="1"/>
  <c r="O33" i="1" s="1"/>
  <c r="P37" i="1"/>
  <c r="P35" i="1" s="1"/>
  <c r="F37" i="1"/>
  <c r="G44" i="1" l="1"/>
  <c r="I44" i="1"/>
  <c r="K44" i="1"/>
  <c r="L44" i="1"/>
  <c r="M44" i="1"/>
  <c r="N44" i="1"/>
  <c r="O44" i="1"/>
  <c r="P44" i="1"/>
  <c r="F44" i="1"/>
  <c r="G53" i="1" l="1"/>
  <c r="F22" i="1"/>
  <c r="G7" i="1"/>
  <c r="H7" i="1"/>
  <c r="I7" i="1"/>
  <c r="J7" i="1"/>
  <c r="K7" i="1"/>
  <c r="L7" i="1"/>
  <c r="M7" i="1"/>
  <c r="N7" i="1"/>
  <c r="O7" i="1"/>
  <c r="P7" i="1"/>
  <c r="F19" i="1" l="1"/>
  <c r="F13" i="1"/>
  <c r="F7" i="1" l="1"/>
  <c r="M57" i="1" l="1"/>
</calcChain>
</file>

<file path=xl/sharedStrings.xml><?xml version="1.0" encoding="utf-8"?>
<sst xmlns="http://schemas.openxmlformats.org/spreadsheetml/2006/main" count="143" uniqueCount="123">
  <si>
    <t>Индекс</t>
  </si>
  <si>
    <t>Наименование циклов, разделов, дисциплин, профессиональных модулей, МДК, практик</t>
  </si>
  <si>
    <t>I курс</t>
  </si>
  <si>
    <t>II курс</t>
  </si>
  <si>
    <t>1 семестр
17 недель</t>
  </si>
  <si>
    <t>Распределение обязательной нагрузки по курсам и семестрам
 (час. в семестр)</t>
  </si>
  <si>
    <t>О.00</t>
  </si>
  <si>
    <t xml:space="preserve">Русский язык  </t>
  </si>
  <si>
    <t>Литература</t>
  </si>
  <si>
    <t>Иностранный язык</t>
  </si>
  <si>
    <t>Математика</t>
  </si>
  <si>
    <t>Физическая культура</t>
  </si>
  <si>
    <t>Информатика</t>
  </si>
  <si>
    <t>Физика</t>
  </si>
  <si>
    <t>Обществознание</t>
  </si>
  <si>
    <t>ОП.00</t>
  </si>
  <si>
    <t xml:space="preserve">Общепрофессиональный цикл </t>
  </si>
  <si>
    <t>ОП.01</t>
  </si>
  <si>
    <t>ОП.02</t>
  </si>
  <si>
    <t>ОП.03</t>
  </si>
  <si>
    <t>Электротехника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</si>
  <si>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</si>
  <si>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</si>
  <si>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</si>
  <si>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</si>
  <si>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</si>
  <si>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</si>
  <si>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УП.01</t>
  </si>
  <si>
    <t>ПП.01</t>
  </si>
  <si>
    <t>Производственная практика</t>
  </si>
  <si>
    <t>ПМ.02</t>
  </si>
  <si>
    <t>УП.02</t>
  </si>
  <si>
    <t>ПП.02</t>
  </si>
  <si>
    <t>Всего</t>
  </si>
  <si>
    <t>ПА.00</t>
  </si>
  <si>
    <t>Промежуточная аттестация</t>
  </si>
  <si>
    <t>дисциплин и МДК</t>
  </si>
  <si>
    <t>учебной практики</t>
  </si>
  <si>
    <t>экзаменов</t>
  </si>
  <si>
    <t>зачетов</t>
  </si>
  <si>
    <t>произв. Практики</t>
  </si>
  <si>
    <t>дифф. Зачетов</t>
  </si>
  <si>
    <t>Формы промежуточной аттестации</t>
  </si>
  <si>
    <t>З</t>
  </si>
  <si>
    <t>ДЗ</t>
  </si>
  <si>
    <t>Э</t>
  </si>
  <si>
    <t>самостоятельная учебная работа</t>
  </si>
  <si>
    <t>Нагрузка во взаимодействии с преподавателем</t>
  </si>
  <si>
    <t>Промежуточная аттестация и ГИА</t>
  </si>
  <si>
    <t xml:space="preserve"> </t>
  </si>
  <si>
    <t xml:space="preserve">Химия </t>
  </si>
  <si>
    <t>История</t>
  </si>
  <si>
    <t>География</t>
  </si>
  <si>
    <t>Основы безопасности жизнедеятельности</t>
  </si>
  <si>
    <t>2 семестр 
24 недели</t>
  </si>
  <si>
    <t>3 семестр
17 недель</t>
  </si>
  <si>
    <t>4 семестр
24 недель</t>
  </si>
  <si>
    <t xml:space="preserve">Учебная практика  </t>
  </si>
  <si>
    <t>Биология</t>
  </si>
  <si>
    <t xml:space="preserve">             </t>
  </si>
  <si>
    <t>СГ.00</t>
  </si>
  <si>
    <t>Социально-гуманитарный цикл</t>
  </si>
  <si>
    <t>СГ.01</t>
  </si>
  <si>
    <t>История России</t>
  </si>
  <si>
    <t>СГ .02</t>
  </si>
  <si>
    <t>Иностранный язык в профессиональной деятельности</t>
  </si>
  <si>
    <t>СГ.03</t>
  </si>
  <si>
    <t>СГ.04</t>
  </si>
  <si>
    <t>СГ.05</t>
  </si>
  <si>
    <t>СГ.06</t>
  </si>
  <si>
    <t xml:space="preserve">Слесарное дело </t>
  </si>
  <si>
    <t>Основы технической механики и гидравлики</t>
  </si>
  <si>
    <t>ГИА.00</t>
  </si>
  <si>
    <t>Государствуенная итоговая аттестация</t>
  </si>
  <si>
    <t>КЭ4</t>
  </si>
  <si>
    <t>всего</t>
  </si>
  <si>
    <t>в том числе в форме практической подготовки</t>
  </si>
  <si>
    <t>Теоретические занятия (лекций, семинаров, уроков и т.п.)</t>
  </si>
  <si>
    <t>лабораторные и практические занятия</t>
  </si>
  <si>
    <t>практика</t>
  </si>
  <si>
    <t>Основы проектной деятельности (Индивидуальный проект)</t>
  </si>
  <si>
    <t>Обеспечение производства дорожно-строительных работ с применением машин соответствующего назначения</t>
  </si>
  <si>
    <t>Управление и технология выполнения дорожно-строительных работ с применением машин соответствующего назначения</t>
  </si>
  <si>
    <t>Осуществление технического обслуживания дорожных, строительных и лесных машин</t>
  </si>
  <si>
    <t>Устройство, техническое обслуживание дорожных, строительных и лесных машин</t>
  </si>
  <si>
    <t>техническое обслуживание   дорожных, строительных и лесных машин</t>
  </si>
  <si>
    <t>Устройство дорожных, строительных и лесных машин</t>
  </si>
  <si>
    <t>Эксплуатация машин при выполнении подготовительных и землеройно-транспортных работ.</t>
  </si>
  <si>
    <t>Технология и организация подготовительных и землеройно-транспортных работ</t>
  </si>
  <si>
    <t>самостоятельная работа</t>
  </si>
  <si>
    <t>МДК 02.01</t>
  </si>
  <si>
    <t>Устройство , техническое обслуживание и текущий ремонт тракторов</t>
  </si>
  <si>
    <t xml:space="preserve">Основы законодательства в области технического состояния и эксплуатации  самоходных машин и других видов техники. </t>
  </si>
  <si>
    <t>Индивидуальное вождение трактора  категории С</t>
  </si>
  <si>
    <t>Индивидуальное вождение экскаватора</t>
  </si>
  <si>
    <t>12*</t>
  </si>
  <si>
    <t>9*</t>
  </si>
  <si>
    <t>индивидуальное вождение трактора и экскаватора  проводится при достижении 16,5 лет</t>
  </si>
  <si>
    <t>Основы бережливого производства</t>
  </si>
  <si>
    <t>Основы финансовой грамотности</t>
  </si>
  <si>
    <t>КР</t>
  </si>
  <si>
    <t>Объем образоваительной программы в учебных часах</t>
  </si>
  <si>
    <t>Общеобразовательные учебные прдметы</t>
  </si>
  <si>
    <t>Общие учебные предметы</t>
  </si>
  <si>
    <t>ОУП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</si>
  <si>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</si>
  <si>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</si>
  <si>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</si>
  <si>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</si>
  <si>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</si>
  <si>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</si>
  <si>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</si>
  <si>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</si>
  <si>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ОУП.9</t>
  </si>
  <si>
    <t>ОУП.10</t>
  </si>
  <si>
    <t>ОУП.11</t>
  </si>
  <si>
    <t>ОУП 12</t>
  </si>
  <si>
    <t>ОУП.13</t>
  </si>
  <si>
    <t>ДУП.01</t>
  </si>
  <si>
    <t>Эм3</t>
  </si>
  <si>
    <t>МДК 01.01</t>
  </si>
  <si>
    <t>МДК.02.02</t>
  </si>
  <si>
    <t>МДК.01.02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</si>
</sst>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textRotation="90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6"/>
  <sheetViews>
    <sheetView tabSelected="1" zoomScale="115" zoomScaleNormal="115" zoomScaleSheetLayoutView="100" workbookViewId="0">
      <pane xSplit="2" ySplit="4" topLeftCell="C32" activePane="bottomRight" state="frozen"/>
      <selection pane="topRight" activeCell="C1" sqref="C1"/>
      <selection pane="bottomLeft" activeCell="A7" sqref="A7"/>
      <selection pane="bottomRight" activeCell="B44" sqref="B44"/>
    </sheetView>
  </sheetViews>
  <sheetFormatPr defaultColWidth="9.1796875" defaultRowHeight="14.5" x14ac:dyDescent="0.35"/>
  <cols>
    <col min="1" max="1" width="9.1796875" style="1"/>
    <col min="2" max="2" width="46.81640625" style="1" customWidth="1"/>
    <col min="3" max="3" width="4.453125" style="1" bestFit="1" customWidth="1"/>
    <col min="4" max="4" width="3.26953125" style="1" bestFit="1" customWidth="1"/>
    <col min="5" max="5" width="4" style="1" bestFit="1" customWidth="1"/>
    <col min="6" max="16" width="8.7265625" style="1" customWidth="1"/>
    <col min="17" max="16384" width="9.1796875" style="1"/>
  </cols>
  <sheetData>
    <row r="1" spans="1:17" ht="34" customHeight="1" x14ac:dyDescent="0.35">
      <c r="A1" s="64" t="s">
        <v>0</v>
      </c>
      <c r="B1" s="79" t="s">
        <v>1</v>
      </c>
      <c r="C1" s="64" t="s">
        <v>42</v>
      </c>
      <c r="D1" s="64"/>
      <c r="E1" s="64"/>
      <c r="F1" s="79" t="s">
        <v>101</v>
      </c>
      <c r="G1" s="79"/>
      <c r="H1" s="79"/>
      <c r="I1" s="79"/>
      <c r="J1" s="79"/>
      <c r="K1" s="79"/>
      <c r="L1" s="79"/>
      <c r="M1" s="76" t="s">
        <v>5</v>
      </c>
      <c r="N1" s="77"/>
      <c r="O1" s="77"/>
      <c r="P1" s="78"/>
      <c r="Q1" s="11"/>
    </row>
    <row r="2" spans="1:17" ht="43.5" customHeight="1" x14ac:dyDescent="0.35">
      <c r="A2" s="64"/>
      <c r="B2" s="79"/>
      <c r="C2" s="64"/>
      <c r="D2" s="64"/>
      <c r="E2" s="64"/>
      <c r="F2" s="64" t="s">
        <v>75</v>
      </c>
      <c r="G2" s="64" t="s">
        <v>76</v>
      </c>
      <c r="H2" s="79" t="s">
        <v>47</v>
      </c>
      <c r="I2" s="79"/>
      <c r="J2" s="79"/>
      <c r="K2" s="79"/>
      <c r="L2" s="64" t="s">
        <v>46</v>
      </c>
      <c r="M2" s="80" t="s">
        <v>2</v>
      </c>
      <c r="N2" s="80"/>
      <c r="O2" s="81" t="s">
        <v>3</v>
      </c>
      <c r="P2" s="81"/>
      <c r="Q2" s="2"/>
    </row>
    <row r="3" spans="1:17" ht="40.5" customHeight="1" x14ac:dyDescent="0.35">
      <c r="A3" s="64"/>
      <c r="B3" s="79"/>
      <c r="C3" s="64"/>
      <c r="D3" s="64"/>
      <c r="E3" s="64"/>
      <c r="F3" s="64"/>
      <c r="G3" s="64"/>
      <c r="H3" s="64" t="s">
        <v>77</v>
      </c>
      <c r="I3" s="64" t="s">
        <v>78</v>
      </c>
      <c r="J3" s="64" t="s">
        <v>79</v>
      </c>
      <c r="K3" s="64" t="s">
        <v>48</v>
      </c>
      <c r="L3" s="64"/>
      <c r="M3" s="82" t="s">
        <v>4</v>
      </c>
      <c r="N3" s="82" t="s">
        <v>54</v>
      </c>
      <c r="O3" s="83" t="s">
        <v>55</v>
      </c>
      <c r="P3" s="83" t="s">
        <v>56</v>
      </c>
      <c r="Q3" s="2"/>
    </row>
    <row r="4" spans="1:17" ht="116.25" customHeight="1" x14ac:dyDescent="0.35">
      <c r="A4" s="64"/>
      <c r="B4" s="79"/>
      <c r="C4" s="64"/>
      <c r="D4" s="64"/>
      <c r="E4" s="64"/>
      <c r="F4" s="64"/>
      <c r="G4" s="64"/>
      <c r="H4" s="64"/>
      <c r="I4" s="64"/>
      <c r="J4" s="64"/>
      <c r="K4" s="64"/>
      <c r="L4" s="64"/>
      <c r="M4" s="82"/>
      <c r="N4" s="82"/>
      <c r="O4" s="83"/>
      <c r="P4" s="83"/>
      <c r="Q4" s="2"/>
    </row>
    <row r="5" spans="1:17" s="10" customFormat="1" x14ac:dyDescent="0.35">
      <c r="A5" s="64"/>
      <c r="B5" s="79"/>
      <c r="C5" s="5" t="s">
        <v>43</v>
      </c>
      <c r="D5" s="5" t="s">
        <v>44</v>
      </c>
      <c r="E5" s="5" t="s">
        <v>45</v>
      </c>
      <c r="F5" s="38"/>
      <c r="G5" s="38"/>
      <c r="H5" s="38"/>
      <c r="I5" s="38"/>
      <c r="J5" s="38"/>
      <c r="K5" s="31"/>
      <c r="L5" s="38"/>
      <c r="M5" s="47"/>
      <c r="N5" s="47"/>
      <c r="O5" s="52"/>
      <c r="P5" s="52"/>
    </row>
    <row r="6" spans="1:17" customFormat="1" ht="23.25" customHeight="1" x14ac:dyDescent="0.35">
      <c r="A6" s="7" t="s">
        <v>6</v>
      </c>
      <c r="B6" s="8" t="s">
        <v>102</v>
      </c>
      <c r="C6" s="7"/>
      <c r="D6" s="7"/>
      <c r="E6" s="7"/>
      <c r="F6" s="7"/>
      <c r="G6" s="7"/>
      <c r="H6" s="7"/>
      <c r="I6" s="7"/>
      <c r="J6" s="7"/>
      <c r="K6" s="7"/>
      <c r="L6" s="17"/>
      <c r="M6" s="17"/>
      <c r="N6" s="17"/>
      <c r="O6" s="17"/>
      <c r="P6" s="17"/>
    </row>
    <row r="7" spans="1:17" customFormat="1" x14ac:dyDescent="0.35">
      <c r="A7" s="17" t="s">
        <v>104</v>
      </c>
      <c r="B7" s="18" t="s">
        <v>103</v>
      </c>
      <c r="C7" s="17"/>
      <c r="D7" s="17"/>
      <c r="E7" s="17"/>
      <c r="F7" s="17">
        <f>F8+F9+F10+F11+F12+F13+F14+F15+F16+F17+F18+F19+F20+F21</f>
        <v>1476</v>
      </c>
      <c r="G7" s="17">
        <f t="shared" ref="G7:P7" si="0">G8+G9+G10+G11+G12+G13+G14+G15+G16+G17+G18+G19+G20+G21</f>
        <v>100</v>
      </c>
      <c r="H7" s="17">
        <f t="shared" si="0"/>
        <v>116</v>
      </c>
      <c r="I7" s="17">
        <f t="shared" si="0"/>
        <v>160</v>
      </c>
      <c r="J7" s="17">
        <f t="shared" si="0"/>
        <v>0</v>
      </c>
      <c r="K7" s="17">
        <f t="shared" si="0"/>
        <v>24</v>
      </c>
      <c r="L7" s="17">
        <f t="shared" si="0"/>
        <v>10</v>
      </c>
      <c r="M7" s="17">
        <f t="shared" si="0"/>
        <v>482</v>
      </c>
      <c r="N7" s="17">
        <f t="shared" si="0"/>
        <v>582</v>
      </c>
      <c r="O7" s="17">
        <f t="shared" si="0"/>
        <v>276</v>
      </c>
      <c r="P7" s="17">
        <f t="shared" si="0"/>
        <v>136</v>
      </c>
      <c r="Q7" s="19"/>
    </row>
    <row r="8" spans="1:17" customFormat="1" x14ac:dyDescent="0.35">
      <c r="A8" s="30" t="s">
        <v>105</v>
      </c>
      <c r="B8" s="6" t="s">
        <v>7</v>
      </c>
      <c r="C8" s="30"/>
      <c r="D8" s="30"/>
      <c r="E8" s="30">
        <v>2</v>
      </c>
      <c r="F8" s="30">
        <v>78</v>
      </c>
      <c r="G8" s="30">
        <v>0</v>
      </c>
      <c r="H8" s="30"/>
      <c r="I8" s="30"/>
      <c r="J8" s="30">
        <v>0</v>
      </c>
      <c r="K8" s="30">
        <v>6</v>
      </c>
      <c r="L8" s="30">
        <v>0</v>
      </c>
      <c r="M8" s="48">
        <v>34</v>
      </c>
      <c r="N8" s="48">
        <v>44</v>
      </c>
      <c r="O8" s="53">
        <v>0</v>
      </c>
      <c r="P8" s="53">
        <v>0</v>
      </c>
    </row>
    <row r="9" spans="1:17" customFormat="1" x14ac:dyDescent="0.35">
      <c r="A9" s="30" t="s">
        <v>106</v>
      </c>
      <c r="B9" s="6" t="s">
        <v>8</v>
      </c>
      <c r="C9" s="30"/>
      <c r="D9" s="30">
        <v>3</v>
      </c>
      <c r="E9" s="30"/>
      <c r="F9" s="30">
        <v>108</v>
      </c>
      <c r="G9" s="30">
        <v>0</v>
      </c>
      <c r="H9" s="30"/>
      <c r="I9" s="30"/>
      <c r="J9" s="30">
        <v>0</v>
      </c>
      <c r="K9" s="30">
        <v>0</v>
      </c>
      <c r="L9" s="30">
        <v>0</v>
      </c>
      <c r="M9" s="48">
        <v>34</v>
      </c>
      <c r="N9" s="48">
        <v>40</v>
      </c>
      <c r="O9" s="53">
        <v>34</v>
      </c>
      <c r="P9" s="53">
        <v>0</v>
      </c>
    </row>
    <row r="10" spans="1:17" customFormat="1" x14ac:dyDescent="0.35">
      <c r="A10" s="30" t="s">
        <v>107</v>
      </c>
      <c r="B10" s="6" t="s">
        <v>10</v>
      </c>
      <c r="C10" s="30"/>
      <c r="D10" s="30"/>
      <c r="E10" s="30">
        <v>4</v>
      </c>
      <c r="F10" s="30">
        <v>234</v>
      </c>
      <c r="G10" s="30">
        <v>0</v>
      </c>
      <c r="H10" s="30"/>
      <c r="I10" s="30"/>
      <c r="J10" s="30">
        <v>0</v>
      </c>
      <c r="K10" s="30">
        <v>8</v>
      </c>
      <c r="L10" s="30">
        <v>0</v>
      </c>
      <c r="M10" s="48">
        <v>68</v>
      </c>
      <c r="N10" s="48">
        <v>72</v>
      </c>
      <c r="O10" s="53">
        <v>30</v>
      </c>
      <c r="P10" s="53">
        <v>64</v>
      </c>
    </row>
    <row r="11" spans="1:17" customFormat="1" x14ac:dyDescent="0.35">
      <c r="A11" s="30" t="s">
        <v>108</v>
      </c>
      <c r="B11" s="6" t="s">
        <v>9</v>
      </c>
      <c r="C11" s="30"/>
      <c r="D11" s="30">
        <v>2</v>
      </c>
      <c r="E11" s="30"/>
      <c r="F11" s="30">
        <v>72</v>
      </c>
      <c r="G11" s="30">
        <v>0</v>
      </c>
      <c r="H11" s="30"/>
      <c r="I11" s="30"/>
      <c r="J11" s="30">
        <v>0</v>
      </c>
      <c r="K11" s="30">
        <v>0</v>
      </c>
      <c r="L11" s="30">
        <v>0</v>
      </c>
      <c r="M11" s="48">
        <v>34</v>
      </c>
      <c r="N11" s="48">
        <v>38</v>
      </c>
      <c r="O11" s="53">
        <v>0</v>
      </c>
      <c r="P11" s="53">
        <v>0</v>
      </c>
    </row>
    <row r="12" spans="1:17" customFormat="1" x14ac:dyDescent="0.35">
      <c r="A12" s="30" t="s">
        <v>109</v>
      </c>
      <c r="B12" s="6" t="s">
        <v>12</v>
      </c>
      <c r="C12" s="30"/>
      <c r="D12" s="30">
        <v>3</v>
      </c>
      <c r="E12" s="30"/>
      <c r="F12" s="30">
        <v>144</v>
      </c>
      <c r="G12" s="30">
        <v>0</v>
      </c>
      <c r="H12" s="30">
        <v>84</v>
      </c>
      <c r="I12" s="30">
        <v>60</v>
      </c>
      <c r="J12" s="30">
        <v>0</v>
      </c>
      <c r="K12" s="30">
        <v>0</v>
      </c>
      <c r="L12" s="30">
        <v>0</v>
      </c>
      <c r="M12" s="48">
        <v>34</v>
      </c>
      <c r="N12" s="48">
        <v>76</v>
      </c>
      <c r="O12" s="53">
        <v>34</v>
      </c>
      <c r="P12" s="53">
        <v>0</v>
      </c>
    </row>
    <row r="13" spans="1:17" customFormat="1" x14ac:dyDescent="0.35">
      <c r="A13" s="30" t="s">
        <v>110</v>
      </c>
      <c r="B13" s="6" t="s">
        <v>13</v>
      </c>
      <c r="C13" s="30"/>
      <c r="D13" s="30"/>
      <c r="E13" s="30">
        <v>3</v>
      </c>
      <c r="F13" s="30">
        <f>M13+N13+O13</f>
        <v>216</v>
      </c>
      <c r="G13" s="30">
        <v>0</v>
      </c>
      <c r="H13" s="30"/>
      <c r="I13" s="30"/>
      <c r="J13" s="30">
        <v>0</v>
      </c>
      <c r="K13" s="30">
        <v>8</v>
      </c>
      <c r="L13" s="30">
        <v>0</v>
      </c>
      <c r="M13" s="48">
        <v>68</v>
      </c>
      <c r="N13" s="48">
        <v>72</v>
      </c>
      <c r="O13" s="53">
        <v>76</v>
      </c>
      <c r="P13" s="53">
        <v>0</v>
      </c>
    </row>
    <row r="14" spans="1:17" customFormat="1" x14ac:dyDescent="0.35">
      <c r="A14" s="30" t="s">
        <v>111</v>
      </c>
      <c r="B14" s="6" t="s">
        <v>50</v>
      </c>
      <c r="C14" s="30"/>
      <c r="D14" s="30">
        <v>3</v>
      </c>
      <c r="E14" s="30"/>
      <c r="F14" s="30">
        <v>68</v>
      </c>
      <c r="G14" s="30">
        <v>0</v>
      </c>
      <c r="H14" s="30"/>
      <c r="I14" s="30"/>
      <c r="J14" s="30">
        <v>0</v>
      </c>
      <c r="K14" s="30">
        <v>0</v>
      </c>
      <c r="L14" s="30">
        <v>0</v>
      </c>
      <c r="M14" s="48">
        <v>0</v>
      </c>
      <c r="N14" s="48">
        <v>0</v>
      </c>
      <c r="O14" s="53">
        <v>68</v>
      </c>
      <c r="P14" s="53">
        <v>0</v>
      </c>
    </row>
    <row r="15" spans="1:17" customFormat="1" x14ac:dyDescent="0.35">
      <c r="A15" s="30" t="s">
        <v>112</v>
      </c>
      <c r="B15" s="6" t="s">
        <v>58</v>
      </c>
      <c r="C15" s="30"/>
      <c r="D15" s="30">
        <v>2</v>
      </c>
      <c r="E15" s="30"/>
      <c r="F15" s="30">
        <v>68</v>
      </c>
      <c r="G15" s="30">
        <v>0</v>
      </c>
      <c r="H15" s="30"/>
      <c r="I15" s="30"/>
      <c r="J15" s="30">
        <v>0</v>
      </c>
      <c r="K15" s="30">
        <v>0</v>
      </c>
      <c r="L15" s="30">
        <v>0</v>
      </c>
      <c r="M15" s="48">
        <v>0</v>
      </c>
      <c r="N15" s="48">
        <v>68</v>
      </c>
      <c r="O15" s="53">
        <v>0</v>
      </c>
      <c r="P15" s="53">
        <v>0</v>
      </c>
    </row>
    <row r="16" spans="1:17" customFormat="1" x14ac:dyDescent="0.35">
      <c r="A16" s="30" t="s">
        <v>113</v>
      </c>
      <c r="B16" s="6" t="s">
        <v>51</v>
      </c>
      <c r="C16" s="30"/>
      <c r="D16" s="30">
        <v>2</v>
      </c>
      <c r="E16" s="30"/>
      <c r="F16" s="30">
        <v>136</v>
      </c>
      <c r="G16" s="30">
        <v>0</v>
      </c>
      <c r="H16" s="30"/>
      <c r="I16" s="30"/>
      <c r="J16" s="30">
        <v>0</v>
      </c>
      <c r="K16" s="30">
        <v>0</v>
      </c>
      <c r="L16" s="30">
        <v>0</v>
      </c>
      <c r="M16" s="48">
        <v>68</v>
      </c>
      <c r="N16" s="48">
        <v>68</v>
      </c>
      <c r="O16" s="53">
        <v>0</v>
      </c>
      <c r="P16" s="53">
        <v>0</v>
      </c>
    </row>
    <row r="17" spans="1:16" customFormat="1" x14ac:dyDescent="0.35">
      <c r="A17" s="30" t="s">
        <v>114</v>
      </c>
      <c r="B17" s="6" t="s">
        <v>14</v>
      </c>
      <c r="C17" s="30"/>
      <c r="D17" s="30">
        <v>3</v>
      </c>
      <c r="E17" s="30"/>
      <c r="F17" s="30">
        <v>72</v>
      </c>
      <c r="G17" s="30">
        <v>0</v>
      </c>
      <c r="H17" s="30"/>
      <c r="I17" s="30"/>
      <c r="J17" s="30">
        <v>0</v>
      </c>
      <c r="K17" s="30">
        <v>0</v>
      </c>
      <c r="L17" s="30">
        <v>0</v>
      </c>
      <c r="M17" s="48">
        <v>0</v>
      </c>
      <c r="N17" s="48">
        <v>0</v>
      </c>
      <c r="O17" s="53">
        <v>0</v>
      </c>
      <c r="P17" s="53">
        <v>72</v>
      </c>
    </row>
    <row r="18" spans="1:16" customFormat="1" x14ac:dyDescent="0.35">
      <c r="A18" s="30" t="s">
        <v>115</v>
      </c>
      <c r="B18" s="6" t="s">
        <v>52</v>
      </c>
      <c r="C18" s="30"/>
      <c r="D18" s="30">
        <v>1</v>
      </c>
      <c r="E18" s="30"/>
      <c r="F18" s="30">
        <v>68</v>
      </c>
      <c r="G18" s="30">
        <v>0</v>
      </c>
      <c r="H18" s="30"/>
      <c r="I18" s="30"/>
      <c r="J18" s="30">
        <v>0</v>
      </c>
      <c r="K18" s="30">
        <v>0</v>
      </c>
      <c r="L18" s="30">
        <v>0</v>
      </c>
      <c r="M18" s="48">
        <v>40</v>
      </c>
      <c r="N18" s="48">
        <v>28</v>
      </c>
      <c r="O18" s="53">
        <v>0</v>
      </c>
      <c r="P18" s="53">
        <v>0</v>
      </c>
    </row>
    <row r="19" spans="1:16" customFormat="1" x14ac:dyDescent="0.35">
      <c r="A19" s="30" t="s">
        <v>116</v>
      </c>
      <c r="B19" s="6" t="s">
        <v>11</v>
      </c>
      <c r="C19" s="30"/>
      <c r="D19" s="30">
        <v>3</v>
      </c>
      <c r="E19" s="30"/>
      <c r="F19" s="30">
        <f>M19+N19+O19</f>
        <v>110</v>
      </c>
      <c r="G19" s="30">
        <v>100</v>
      </c>
      <c r="H19" s="30">
        <v>10</v>
      </c>
      <c r="I19" s="30">
        <v>100</v>
      </c>
      <c r="J19" s="30">
        <v>0</v>
      </c>
      <c r="K19" s="30">
        <v>0</v>
      </c>
      <c r="L19" s="30">
        <v>0</v>
      </c>
      <c r="M19" s="48">
        <v>34</v>
      </c>
      <c r="N19" s="48">
        <v>42</v>
      </c>
      <c r="O19" s="53">
        <v>34</v>
      </c>
      <c r="P19" s="53">
        <v>0</v>
      </c>
    </row>
    <row r="20" spans="1:16" customFormat="1" x14ac:dyDescent="0.35">
      <c r="A20" s="30" t="s">
        <v>117</v>
      </c>
      <c r="B20" s="6" t="s">
        <v>53</v>
      </c>
      <c r="C20" s="30"/>
      <c r="D20" s="30">
        <v>1</v>
      </c>
      <c r="E20" s="30"/>
      <c r="F20" s="30">
        <v>68</v>
      </c>
      <c r="G20" s="30">
        <v>0</v>
      </c>
      <c r="H20" s="30"/>
      <c r="I20" s="30"/>
      <c r="J20" s="30">
        <v>0</v>
      </c>
      <c r="K20" s="30">
        <v>0</v>
      </c>
      <c r="L20" s="30">
        <v>0</v>
      </c>
      <c r="M20" s="48">
        <v>68</v>
      </c>
      <c r="N20" s="48">
        <v>0</v>
      </c>
      <c r="O20" s="53">
        <v>0</v>
      </c>
      <c r="P20" s="53">
        <v>0</v>
      </c>
    </row>
    <row r="21" spans="1:16" customFormat="1" ht="22" customHeight="1" x14ac:dyDescent="0.35">
      <c r="A21" s="30" t="s">
        <v>118</v>
      </c>
      <c r="B21" s="6" t="s">
        <v>80</v>
      </c>
      <c r="C21" s="30"/>
      <c r="D21" s="30">
        <v>2</v>
      </c>
      <c r="E21" s="30"/>
      <c r="F21" s="30">
        <v>34</v>
      </c>
      <c r="G21" s="30">
        <v>0</v>
      </c>
      <c r="H21" s="30">
        <v>22</v>
      </c>
      <c r="I21" s="30">
        <v>0</v>
      </c>
      <c r="J21" s="30">
        <v>0</v>
      </c>
      <c r="K21" s="30">
        <v>2</v>
      </c>
      <c r="L21" s="30">
        <v>10</v>
      </c>
      <c r="M21" s="48">
        <v>0</v>
      </c>
      <c r="N21" s="48">
        <v>34</v>
      </c>
      <c r="O21" s="53">
        <v>0</v>
      </c>
      <c r="P21" s="53">
        <v>0</v>
      </c>
    </row>
    <row r="22" spans="1:16" customFormat="1" x14ac:dyDescent="0.35">
      <c r="A22" s="25" t="s">
        <v>60</v>
      </c>
      <c r="B22" s="26" t="s">
        <v>61</v>
      </c>
      <c r="C22" s="22"/>
      <c r="D22" s="22"/>
      <c r="E22" s="22"/>
      <c r="F22" s="25">
        <f>F23+F24+F25+F26+F27+F28</f>
        <v>251</v>
      </c>
      <c r="G22" s="25">
        <f>G23+G24+G25+G26+G27+G28</f>
        <v>123</v>
      </c>
      <c r="H22" s="25">
        <f t="shared" ref="H22:P22" si="1">H23+H24+H25+H26+H27+H28</f>
        <v>122</v>
      </c>
      <c r="I22" s="25">
        <f t="shared" si="1"/>
        <v>123</v>
      </c>
      <c r="J22" s="25">
        <f t="shared" si="1"/>
        <v>0</v>
      </c>
      <c r="K22" s="25">
        <f t="shared" si="1"/>
        <v>0</v>
      </c>
      <c r="L22" s="25">
        <f t="shared" si="1"/>
        <v>6</v>
      </c>
      <c r="M22" s="25">
        <f t="shared" si="1"/>
        <v>0</v>
      </c>
      <c r="N22" s="25">
        <f t="shared" si="1"/>
        <v>71</v>
      </c>
      <c r="O22" s="25">
        <f t="shared" si="1"/>
        <v>0</v>
      </c>
      <c r="P22" s="25">
        <f t="shared" si="1"/>
        <v>180</v>
      </c>
    </row>
    <row r="23" spans="1:16" customFormat="1" x14ac:dyDescent="0.35">
      <c r="A23" s="23" t="s">
        <v>62</v>
      </c>
      <c r="B23" s="24" t="s">
        <v>63</v>
      </c>
      <c r="C23" s="22"/>
      <c r="D23" s="22">
        <v>4</v>
      </c>
      <c r="E23" s="22"/>
      <c r="F23" s="22">
        <v>36</v>
      </c>
      <c r="G23" s="22">
        <v>0</v>
      </c>
      <c r="H23" s="22">
        <v>36</v>
      </c>
      <c r="I23" s="22">
        <v>0</v>
      </c>
      <c r="J23" s="22">
        <v>0</v>
      </c>
      <c r="K23" s="30">
        <v>0</v>
      </c>
      <c r="L23" s="22">
        <v>0</v>
      </c>
      <c r="M23" s="48">
        <v>0</v>
      </c>
      <c r="N23" s="48">
        <v>0</v>
      </c>
      <c r="O23" s="53">
        <v>0</v>
      </c>
      <c r="P23" s="53">
        <v>36</v>
      </c>
    </row>
    <row r="24" spans="1:16" customFormat="1" x14ac:dyDescent="0.35">
      <c r="A24" s="23" t="s">
        <v>64</v>
      </c>
      <c r="B24" s="24" t="s">
        <v>65</v>
      </c>
      <c r="C24" s="22"/>
      <c r="D24" s="22">
        <v>4</v>
      </c>
      <c r="E24" s="22"/>
      <c r="F24" s="22">
        <v>36</v>
      </c>
      <c r="G24" s="22">
        <v>34</v>
      </c>
      <c r="H24" s="22">
        <v>2</v>
      </c>
      <c r="I24" s="22">
        <v>34</v>
      </c>
      <c r="J24" s="22">
        <v>0</v>
      </c>
      <c r="K24" s="30">
        <v>0</v>
      </c>
      <c r="L24" s="22">
        <v>0</v>
      </c>
      <c r="M24" s="48">
        <v>0</v>
      </c>
      <c r="N24" s="48">
        <v>0</v>
      </c>
      <c r="O24" s="53">
        <v>0</v>
      </c>
      <c r="P24" s="53">
        <v>36</v>
      </c>
    </row>
    <row r="25" spans="1:16" customFormat="1" x14ac:dyDescent="0.35">
      <c r="A25" s="23" t="s">
        <v>66</v>
      </c>
      <c r="B25" s="24" t="s">
        <v>21</v>
      </c>
      <c r="C25" s="22"/>
      <c r="D25" s="22">
        <v>2</v>
      </c>
      <c r="E25" s="22"/>
      <c r="F25" s="22">
        <v>71</v>
      </c>
      <c r="G25" s="22">
        <v>45</v>
      </c>
      <c r="H25" s="22">
        <v>24</v>
      </c>
      <c r="I25" s="22">
        <v>45</v>
      </c>
      <c r="J25" s="22">
        <v>0</v>
      </c>
      <c r="K25" s="30">
        <v>0</v>
      </c>
      <c r="L25" s="22">
        <v>2</v>
      </c>
      <c r="M25" s="48">
        <v>0</v>
      </c>
      <c r="N25" s="48">
        <v>71</v>
      </c>
      <c r="O25" s="53">
        <v>0</v>
      </c>
      <c r="P25" s="53">
        <v>0</v>
      </c>
    </row>
    <row r="26" spans="1:16" customFormat="1" x14ac:dyDescent="0.35">
      <c r="A26" s="23" t="s">
        <v>67</v>
      </c>
      <c r="B26" s="24" t="s">
        <v>11</v>
      </c>
      <c r="C26" s="22"/>
      <c r="D26" s="22">
        <v>4</v>
      </c>
      <c r="E26" s="22"/>
      <c r="F26" s="22">
        <v>36</v>
      </c>
      <c r="G26" s="22">
        <v>34</v>
      </c>
      <c r="H26" s="22">
        <v>2</v>
      </c>
      <c r="I26" s="22">
        <v>34</v>
      </c>
      <c r="J26" s="22">
        <v>0</v>
      </c>
      <c r="K26" s="30">
        <v>0</v>
      </c>
      <c r="L26" s="22">
        <v>0</v>
      </c>
      <c r="M26" s="48">
        <v>0</v>
      </c>
      <c r="N26" s="48">
        <v>0</v>
      </c>
      <c r="O26" s="53">
        <v>0</v>
      </c>
      <c r="P26" s="53">
        <v>36</v>
      </c>
    </row>
    <row r="27" spans="1:16" customFormat="1" x14ac:dyDescent="0.35">
      <c r="A27" s="23" t="s">
        <v>68</v>
      </c>
      <c r="B27" s="24" t="s">
        <v>98</v>
      </c>
      <c r="C27" s="46" t="s">
        <v>100</v>
      </c>
      <c r="D27" s="22"/>
      <c r="E27" s="22"/>
      <c r="F27" s="22">
        <v>36</v>
      </c>
      <c r="G27" s="22">
        <v>0</v>
      </c>
      <c r="H27" s="22">
        <v>34</v>
      </c>
      <c r="I27" s="22">
        <v>0</v>
      </c>
      <c r="J27" s="22">
        <v>0</v>
      </c>
      <c r="K27" s="30">
        <v>0</v>
      </c>
      <c r="L27" s="22">
        <v>2</v>
      </c>
      <c r="M27" s="48">
        <v>0</v>
      </c>
      <c r="N27" s="48">
        <v>0</v>
      </c>
      <c r="O27" s="53">
        <v>0</v>
      </c>
      <c r="P27" s="53">
        <v>36</v>
      </c>
    </row>
    <row r="28" spans="1:16" customFormat="1" x14ac:dyDescent="0.35">
      <c r="A28" s="20" t="s">
        <v>69</v>
      </c>
      <c r="B28" s="21" t="s">
        <v>99</v>
      </c>
      <c r="C28" s="28"/>
      <c r="D28" s="28">
        <v>4</v>
      </c>
      <c r="E28" s="16"/>
      <c r="F28" s="27">
        <v>36</v>
      </c>
      <c r="G28" s="28">
        <v>10</v>
      </c>
      <c r="H28" s="27">
        <v>24</v>
      </c>
      <c r="I28" s="27">
        <v>10</v>
      </c>
      <c r="J28" s="28">
        <v>0</v>
      </c>
      <c r="K28" s="28">
        <v>0</v>
      </c>
      <c r="L28" s="28">
        <v>2</v>
      </c>
      <c r="M28" s="49">
        <v>0</v>
      </c>
      <c r="N28" s="49">
        <v>0</v>
      </c>
      <c r="O28" s="53">
        <v>0</v>
      </c>
      <c r="P28" s="53">
        <v>36</v>
      </c>
    </row>
    <row r="29" spans="1:16" x14ac:dyDescent="0.35">
      <c r="A29" s="7" t="s">
        <v>15</v>
      </c>
      <c r="B29" s="8" t="s">
        <v>16</v>
      </c>
      <c r="C29" s="7"/>
      <c r="D29" s="7"/>
      <c r="E29" s="7"/>
      <c r="F29" s="7">
        <f>F30+F31+F32</f>
        <v>126</v>
      </c>
      <c r="G29" s="7">
        <f t="shared" ref="G29:P29" si="2">G30+G31+G32</f>
        <v>75</v>
      </c>
      <c r="H29" s="7">
        <f t="shared" si="2"/>
        <v>47</v>
      </c>
      <c r="I29" s="7">
        <f t="shared" si="2"/>
        <v>73</v>
      </c>
      <c r="J29" s="7">
        <v>0</v>
      </c>
      <c r="K29" s="7">
        <f t="shared" si="2"/>
        <v>0</v>
      </c>
      <c r="L29" s="7">
        <f t="shared" si="2"/>
        <v>6</v>
      </c>
      <c r="M29" s="7">
        <f t="shared" si="2"/>
        <v>54</v>
      </c>
      <c r="N29" s="7">
        <f t="shared" si="2"/>
        <v>0</v>
      </c>
      <c r="O29" s="7">
        <f t="shared" si="2"/>
        <v>36</v>
      </c>
      <c r="P29" s="7">
        <f t="shared" si="2"/>
        <v>36</v>
      </c>
    </row>
    <row r="30" spans="1:16" x14ac:dyDescent="0.35">
      <c r="A30" s="14" t="s">
        <v>17</v>
      </c>
      <c r="B30" s="6" t="s">
        <v>70</v>
      </c>
      <c r="C30" s="22"/>
      <c r="D30" s="22">
        <v>1</v>
      </c>
      <c r="E30" s="22"/>
      <c r="F30" s="14">
        <v>54</v>
      </c>
      <c r="G30" s="14">
        <v>28</v>
      </c>
      <c r="H30" s="14">
        <v>24</v>
      </c>
      <c r="I30" s="14">
        <v>28</v>
      </c>
      <c r="J30" s="14">
        <v>0</v>
      </c>
      <c r="K30" s="30">
        <v>0</v>
      </c>
      <c r="L30" s="14">
        <v>2</v>
      </c>
      <c r="M30" s="48">
        <v>54</v>
      </c>
      <c r="N30" s="48">
        <v>0</v>
      </c>
      <c r="O30" s="53">
        <v>0</v>
      </c>
      <c r="P30" s="53">
        <v>0</v>
      </c>
    </row>
    <row r="31" spans="1:16" x14ac:dyDescent="0.35">
      <c r="A31" s="14" t="s">
        <v>18</v>
      </c>
      <c r="B31" s="12" t="s">
        <v>20</v>
      </c>
      <c r="C31" s="22"/>
      <c r="D31" s="22">
        <v>3</v>
      </c>
      <c r="E31" s="22"/>
      <c r="F31" s="14">
        <v>36</v>
      </c>
      <c r="G31" s="14">
        <v>25</v>
      </c>
      <c r="H31" s="14">
        <v>9</v>
      </c>
      <c r="I31" s="14">
        <v>25</v>
      </c>
      <c r="J31" s="14">
        <v>0</v>
      </c>
      <c r="K31" s="30">
        <v>0</v>
      </c>
      <c r="L31" s="14">
        <v>2</v>
      </c>
      <c r="M31" s="48">
        <v>0</v>
      </c>
      <c r="N31" s="48">
        <v>0</v>
      </c>
      <c r="O31" s="53">
        <v>36</v>
      </c>
      <c r="P31" s="53">
        <v>0</v>
      </c>
    </row>
    <row r="32" spans="1:16" x14ac:dyDescent="0.35">
      <c r="A32" s="14" t="s">
        <v>19</v>
      </c>
      <c r="B32" s="12" t="s">
        <v>71</v>
      </c>
      <c r="C32" s="22"/>
      <c r="D32" s="22">
        <v>4</v>
      </c>
      <c r="E32" s="22"/>
      <c r="F32" s="14">
        <v>36</v>
      </c>
      <c r="G32" s="14">
        <v>22</v>
      </c>
      <c r="H32" s="14">
        <v>14</v>
      </c>
      <c r="I32" s="14">
        <v>20</v>
      </c>
      <c r="J32" s="14">
        <v>0</v>
      </c>
      <c r="K32" s="30">
        <v>0</v>
      </c>
      <c r="L32" s="14">
        <v>2</v>
      </c>
      <c r="M32" s="48">
        <v>0</v>
      </c>
      <c r="N32" s="48">
        <v>0</v>
      </c>
      <c r="O32" s="53">
        <v>0</v>
      </c>
      <c r="P32" s="53">
        <v>36</v>
      </c>
    </row>
    <row r="33" spans="1:19" x14ac:dyDescent="0.35">
      <c r="A33" s="7" t="s">
        <v>22</v>
      </c>
      <c r="B33" s="8" t="s">
        <v>23</v>
      </c>
      <c r="C33" s="7"/>
      <c r="D33" s="7"/>
      <c r="E33" s="7"/>
      <c r="F33" s="7">
        <f>F34+F40+F41+F47+F50</f>
        <v>1063</v>
      </c>
      <c r="G33" s="7">
        <f t="shared" ref="G33:P33" si="3">G34+G40+G41+G47+G50</f>
        <v>756</v>
      </c>
      <c r="H33" s="7">
        <f t="shared" si="3"/>
        <v>267</v>
      </c>
      <c r="I33" s="7">
        <f t="shared" si="3"/>
        <v>144</v>
      </c>
      <c r="J33" s="7">
        <f t="shared" si="3"/>
        <v>612</v>
      </c>
      <c r="K33" s="7">
        <f t="shared" si="3"/>
        <v>22</v>
      </c>
      <c r="L33" s="7">
        <f t="shared" si="3"/>
        <v>12</v>
      </c>
      <c r="M33" s="7">
        <f t="shared" si="3"/>
        <v>76</v>
      </c>
      <c r="N33" s="7">
        <f t="shared" si="3"/>
        <v>211</v>
      </c>
      <c r="O33" s="7">
        <f t="shared" si="3"/>
        <v>300</v>
      </c>
      <c r="P33" s="7">
        <f t="shared" si="3"/>
        <v>476</v>
      </c>
      <c r="R33" s="10"/>
    </row>
    <row r="34" spans="1:19" x14ac:dyDescent="0.35">
      <c r="A34" s="7" t="s">
        <v>24</v>
      </c>
      <c r="B34" s="8" t="s">
        <v>25</v>
      </c>
      <c r="C34" s="7"/>
      <c r="D34" s="7"/>
      <c r="E34" s="7"/>
      <c r="F34" s="7">
        <f>F35+F42</f>
        <v>451</v>
      </c>
      <c r="G34" s="7">
        <f t="shared" ref="G34:P34" si="4">G35+G42</f>
        <v>144</v>
      </c>
      <c r="H34" s="7">
        <f t="shared" si="4"/>
        <v>267</v>
      </c>
      <c r="I34" s="7">
        <f t="shared" si="4"/>
        <v>144</v>
      </c>
      <c r="J34" s="7">
        <f t="shared" si="4"/>
        <v>0</v>
      </c>
      <c r="K34" s="7">
        <f t="shared" si="4"/>
        <v>22</v>
      </c>
      <c r="L34" s="7">
        <f t="shared" si="4"/>
        <v>12</v>
      </c>
      <c r="M34" s="7">
        <f t="shared" si="4"/>
        <v>76</v>
      </c>
      <c r="N34" s="7">
        <f t="shared" si="4"/>
        <v>139</v>
      </c>
      <c r="O34" s="7">
        <f t="shared" si="4"/>
        <v>156</v>
      </c>
      <c r="P34" s="7">
        <f t="shared" si="4"/>
        <v>80</v>
      </c>
    </row>
    <row r="35" spans="1:19" ht="26" x14ac:dyDescent="0.35">
      <c r="A35" s="9" t="s">
        <v>26</v>
      </c>
      <c r="B35" s="8" t="s">
        <v>83</v>
      </c>
      <c r="C35" s="9"/>
      <c r="D35" s="9"/>
      <c r="E35" s="9"/>
      <c r="F35" s="9">
        <f>F36+F37</f>
        <v>281</v>
      </c>
      <c r="G35" s="9">
        <f t="shared" ref="G35:P35" si="5">G36+G37</f>
        <v>110</v>
      </c>
      <c r="H35" s="9">
        <f t="shared" si="5"/>
        <v>155</v>
      </c>
      <c r="I35" s="9">
        <f t="shared" si="5"/>
        <v>110</v>
      </c>
      <c r="J35" s="9">
        <v>0</v>
      </c>
      <c r="K35" s="9">
        <f t="shared" si="5"/>
        <v>12</v>
      </c>
      <c r="L35" s="9">
        <f t="shared" si="5"/>
        <v>4</v>
      </c>
      <c r="M35" s="9">
        <f t="shared" si="5"/>
        <v>76</v>
      </c>
      <c r="N35" s="9">
        <f t="shared" si="5"/>
        <v>109</v>
      </c>
      <c r="O35" s="9">
        <f t="shared" si="5"/>
        <v>96</v>
      </c>
      <c r="P35" s="9">
        <f t="shared" si="5"/>
        <v>0</v>
      </c>
    </row>
    <row r="36" spans="1:19" ht="26.5" x14ac:dyDescent="0.35">
      <c r="A36" s="36" t="s">
        <v>120</v>
      </c>
      <c r="B36" s="42" t="s">
        <v>91</v>
      </c>
      <c r="C36" s="43"/>
      <c r="D36" s="43"/>
      <c r="E36" s="43">
        <v>2</v>
      </c>
      <c r="F36" s="43">
        <v>119</v>
      </c>
      <c r="G36" s="43">
        <v>60</v>
      </c>
      <c r="H36" s="43">
        <v>53</v>
      </c>
      <c r="I36" s="43">
        <v>60</v>
      </c>
      <c r="J36" s="43">
        <v>0</v>
      </c>
      <c r="K36" s="43">
        <v>6</v>
      </c>
      <c r="L36" s="43"/>
      <c r="M36" s="43">
        <v>76</v>
      </c>
      <c r="N36" s="43">
        <v>43</v>
      </c>
      <c r="O36" s="43"/>
      <c r="P36" s="43"/>
    </row>
    <row r="37" spans="1:19" ht="26" x14ac:dyDescent="0.35">
      <c r="A37" s="36" t="s">
        <v>122</v>
      </c>
      <c r="B37" s="37" t="s">
        <v>84</v>
      </c>
      <c r="C37" s="36"/>
      <c r="D37" s="36"/>
      <c r="E37" s="36">
        <v>3</v>
      </c>
      <c r="F37" s="36">
        <f>F38+F39</f>
        <v>162</v>
      </c>
      <c r="G37" s="36">
        <f t="shared" ref="G37:P37" si="6">G38+G39</f>
        <v>50</v>
      </c>
      <c r="H37" s="36">
        <v>102</v>
      </c>
      <c r="I37" s="36">
        <f t="shared" si="6"/>
        <v>50</v>
      </c>
      <c r="J37" s="36">
        <v>0</v>
      </c>
      <c r="K37" s="36">
        <v>6</v>
      </c>
      <c r="L37" s="36">
        <f t="shared" si="6"/>
        <v>4</v>
      </c>
      <c r="M37" s="36">
        <f t="shared" si="6"/>
        <v>0</v>
      </c>
      <c r="N37" s="36">
        <f t="shared" si="6"/>
        <v>66</v>
      </c>
      <c r="O37" s="36">
        <f t="shared" si="6"/>
        <v>96</v>
      </c>
      <c r="P37" s="36">
        <f t="shared" si="6"/>
        <v>0</v>
      </c>
    </row>
    <row r="38" spans="1:19" ht="15.5" x14ac:dyDescent="0.35">
      <c r="A38" s="41"/>
      <c r="B38" s="32" t="s">
        <v>86</v>
      </c>
      <c r="C38" s="27"/>
      <c r="D38" s="27"/>
      <c r="E38" s="27"/>
      <c r="F38" s="27">
        <v>90</v>
      </c>
      <c r="G38" s="27">
        <v>20</v>
      </c>
      <c r="H38" s="27">
        <v>62</v>
      </c>
      <c r="I38" s="27">
        <v>20</v>
      </c>
      <c r="J38" s="27">
        <v>0</v>
      </c>
      <c r="K38" s="27">
        <v>6</v>
      </c>
      <c r="L38" s="27">
        <v>2</v>
      </c>
      <c r="M38" s="48">
        <v>0</v>
      </c>
      <c r="N38" s="48">
        <v>46</v>
      </c>
      <c r="O38" s="53">
        <v>44</v>
      </c>
      <c r="P38" s="53">
        <v>0</v>
      </c>
    </row>
    <row r="39" spans="1:19" ht="26" x14ac:dyDescent="0.35">
      <c r="A39" s="41"/>
      <c r="B39" s="32" t="s">
        <v>85</v>
      </c>
      <c r="C39" s="27"/>
      <c r="D39" s="27"/>
      <c r="E39" s="27"/>
      <c r="F39" s="27">
        <v>72</v>
      </c>
      <c r="G39" s="27">
        <v>30</v>
      </c>
      <c r="H39" s="27">
        <v>40</v>
      </c>
      <c r="I39" s="27">
        <v>30</v>
      </c>
      <c r="J39" s="27">
        <v>0</v>
      </c>
      <c r="K39" s="27">
        <v>0</v>
      </c>
      <c r="L39" s="27">
        <v>2</v>
      </c>
      <c r="M39" s="60">
        <v>0</v>
      </c>
      <c r="N39" s="48">
        <v>20</v>
      </c>
      <c r="O39" s="53">
        <v>52</v>
      </c>
      <c r="P39" s="53">
        <v>0</v>
      </c>
    </row>
    <row r="40" spans="1:19" x14ac:dyDescent="0.35">
      <c r="A40" s="56" t="s">
        <v>27</v>
      </c>
      <c r="B40" s="57" t="s">
        <v>57</v>
      </c>
      <c r="C40" s="56"/>
      <c r="D40" s="56">
        <v>3</v>
      </c>
      <c r="E40" s="58"/>
      <c r="F40" s="56">
        <v>108</v>
      </c>
      <c r="G40" s="56">
        <v>108</v>
      </c>
      <c r="H40" s="56">
        <v>0</v>
      </c>
      <c r="I40" s="56">
        <v>0</v>
      </c>
      <c r="J40" s="56">
        <v>108</v>
      </c>
      <c r="K40" s="56">
        <v>0</v>
      </c>
      <c r="L40" s="56">
        <v>0</v>
      </c>
      <c r="M40" s="56">
        <v>0</v>
      </c>
      <c r="N40" s="56">
        <v>72</v>
      </c>
      <c r="O40" s="56">
        <v>36</v>
      </c>
      <c r="P40" s="56">
        <v>0</v>
      </c>
    </row>
    <row r="41" spans="1:19" ht="26" x14ac:dyDescent="0.35">
      <c r="A41" s="56" t="s">
        <v>28</v>
      </c>
      <c r="B41" s="57" t="s">
        <v>29</v>
      </c>
      <c r="C41" s="56"/>
      <c r="D41" s="56"/>
      <c r="E41" s="56" t="s">
        <v>119</v>
      </c>
      <c r="F41" s="56">
        <v>216</v>
      </c>
      <c r="G41" s="56">
        <v>216</v>
      </c>
      <c r="H41" s="56">
        <v>0</v>
      </c>
      <c r="I41" s="56">
        <v>0</v>
      </c>
      <c r="J41" s="56">
        <v>216</v>
      </c>
      <c r="K41" s="56">
        <v>0</v>
      </c>
      <c r="L41" s="56">
        <v>0</v>
      </c>
      <c r="M41" s="56">
        <v>0</v>
      </c>
      <c r="N41" s="56">
        <v>0</v>
      </c>
      <c r="O41" s="56">
        <v>108</v>
      </c>
      <c r="P41" s="56">
        <v>108</v>
      </c>
    </row>
    <row r="42" spans="1:19" ht="42.5" x14ac:dyDescent="0.35">
      <c r="A42" s="9" t="s">
        <v>30</v>
      </c>
      <c r="B42" s="35" t="s">
        <v>81</v>
      </c>
      <c r="C42" s="7"/>
      <c r="D42" s="7"/>
      <c r="E42" s="7"/>
      <c r="F42" s="7">
        <f>F43+F44</f>
        <v>170</v>
      </c>
      <c r="G42" s="7">
        <f t="shared" ref="G42:P42" si="7">G43+G44</f>
        <v>34</v>
      </c>
      <c r="H42" s="7">
        <f t="shared" si="7"/>
        <v>112</v>
      </c>
      <c r="I42" s="7">
        <f t="shared" si="7"/>
        <v>34</v>
      </c>
      <c r="J42" s="7">
        <f t="shared" si="7"/>
        <v>0</v>
      </c>
      <c r="K42" s="7">
        <f t="shared" si="7"/>
        <v>10</v>
      </c>
      <c r="L42" s="7">
        <f t="shared" si="7"/>
        <v>8</v>
      </c>
      <c r="M42" s="7">
        <f t="shared" si="7"/>
        <v>0</v>
      </c>
      <c r="N42" s="7">
        <f t="shared" si="7"/>
        <v>30</v>
      </c>
      <c r="O42" s="7">
        <f t="shared" si="7"/>
        <v>60</v>
      </c>
      <c r="P42" s="7">
        <f t="shared" si="7"/>
        <v>80</v>
      </c>
    </row>
    <row r="43" spans="1:19" ht="39.5" x14ac:dyDescent="0.35">
      <c r="A43" s="36" t="s">
        <v>90</v>
      </c>
      <c r="B43" s="42" t="s">
        <v>92</v>
      </c>
      <c r="C43" s="43"/>
      <c r="D43" s="43"/>
      <c r="E43" s="43">
        <v>4</v>
      </c>
      <c r="F43" s="43">
        <v>90</v>
      </c>
      <c r="G43" s="43">
        <v>18</v>
      </c>
      <c r="H43" s="43">
        <v>65</v>
      </c>
      <c r="I43" s="43">
        <v>18</v>
      </c>
      <c r="J43" s="43">
        <v>0</v>
      </c>
      <c r="K43" s="43">
        <v>4</v>
      </c>
      <c r="L43" s="43">
        <v>3</v>
      </c>
      <c r="M43" s="43">
        <v>0</v>
      </c>
      <c r="N43" s="43">
        <v>30</v>
      </c>
      <c r="O43" s="43">
        <v>60</v>
      </c>
      <c r="P43" s="43">
        <v>0</v>
      </c>
    </row>
    <row r="44" spans="1:19" ht="40.5" customHeight="1" x14ac:dyDescent="0.35">
      <c r="A44" s="44" t="s">
        <v>121</v>
      </c>
      <c r="B44" s="45" t="s">
        <v>82</v>
      </c>
      <c r="C44" s="44"/>
      <c r="D44" s="44"/>
      <c r="E44" s="44">
        <v>4</v>
      </c>
      <c r="F44" s="44">
        <f>F45+F46</f>
        <v>80</v>
      </c>
      <c r="G44" s="44">
        <f t="shared" ref="G44:P44" si="8">G45+G46</f>
        <v>16</v>
      </c>
      <c r="H44" s="44">
        <v>47</v>
      </c>
      <c r="I44" s="44">
        <f t="shared" si="8"/>
        <v>16</v>
      </c>
      <c r="J44" s="44">
        <v>0</v>
      </c>
      <c r="K44" s="44">
        <f t="shared" si="8"/>
        <v>6</v>
      </c>
      <c r="L44" s="44">
        <f t="shared" si="8"/>
        <v>5</v>
      </c>
      <c r="M44" s="44">
        <f t="shared" si="8"/>
        <v>0</v>
      </c>
      <c r="N44" s="44">
        <f t="shared" si="8"/>
        <v>0</v>
      </c>
      <c r="O44" s="44">
        <f t="shared" si="8"/>
        <v>0</v>
      </c>
      <c r="P44" s="44">
        <f t="shared" si="8"/>
        <v>80</v>
      </c>
    </row>
    <row r="45" spans="1:19" ht="35.5" customHeight="1" x14ac:dyDescent="0.35">
      <c r="A45" s="27"/>
      <c r="B45" s="40" t="s">
        <v>87</v>
      </c>
      <c r="C45" s="27"/>
      <c r="D45" s="27"/>
      <c r="E45" s="27"/>
      <c r="F45" s="27">
        <v>30</v>
      </c>
      <c r="G45" s="27">
        <v>6</v>
      </c>
      <c r="H45" s="27">
        <v>24</v>
      </c>
      <c r="I45" s="27">
        <v>6</v>
      </c>
      <c r="J45" s="27">
        <v>0</v>
      </c>
      <c r="K45" s="27">
        <v>0</v>
      </c>
      <c r="L45" s="27">
        <v>0</v>
      </c>
      <c r="M45" s="48">
        <v>0</v>
      </c>
      <c r="N45" s="48">
        <v>0</v>
      </c>
      <c r="O45" s="53">
        <v>0</v>
      </c>
      <c r="P45" s="53">
        <v>30</v>
      </c>
    </row>
    <row r="46" spans="1:19" ht="35.5" customHeight="1" x14ac:dyDescent="0.35">
      <c r="A46" s="27"/>
      <c r="B46" s="39" t="s">
        <v>88</v>
      </c>
      <c r="C46" s="27"/>
      <c r="D46" s="27"/>
      <c r="E46" s="27"/>
      <c r="F46" s="27">
        <v>50</v>
      </c>
      <c r="G46" s="27">
        <v>10</v>
      </c>
      <c r="H46" s="27">
        <v>29</v>
      </c>
      <c r="I46" s="27">
        <v>10</v>
      </c>
      <c r="J46" s="27">
        <v>0</v>
      </c>
      <c r="K46" s="27">
        <v>6</v>
      </c>
      <c r="L46" s="27">
        <v>5</v>
      </c>
      <c r="M46" s="48">
        <v>0</v>
      </c>
      <c r="N46" s="48">
        <v>0</v>
      </c>
      <c r="O46" s="53">
        <v>0</v>
      </c>
      <c r="P46" s="53">
        <v>50</v>
      </c>
    </row>
    <row r="47" spans="1:19" x14ac:dyDescent="0.35">
      <c r="A47" s="56" t="s">
        <v>31</v>
      </c>
      <c r="B47" s="57" t="s">
        <v>57</v>
      </c>
      <c r="C47" s="58"/>
      <c r="D47" s="56">
        <v>4</v>
      </c>
      <c r="E47" s="56"/>
      <c r="F47" s="56">
        <v>108</v>
      </c>
      <c r="G47" s="56">
        <v>108</v>
      </c>
      <c r="H47" s="56">
        <v>0</v>
      </c>
      <c r="I47" s="56">
        <v>0</v>
      </c>
      <c r="J47" s="56">
        <v>108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108</v>
      </c>
      <c r="S47" s="10" t="s">
        <v>49</v>
      </c>
    </row>
    <row r="48" spans="1:19" x14ac:dyDescent="0.35">
      <c r="A48" s="56"/>
      <c r="B48" s="57" t="s">
        <v>93</v>
      </c>
      <c r="C48" s="58"/>
      <c r="D48" s="56"/>
      <c r="E48" s="56"/>
      <c r="F48" s="56" t="s">
        <v>95</v>
      </c>
      <c r="G48" s="56"/>
      <c r="H48" s="56"/>
      <c r="I48" s="56"/>
      <c r="J48" s="56"/>
      <c r="K48" s="56"/>
      <c r="L48" s="56"/>
      <c r="M48" s="56"/>
      <c r="N48" s="56"/>
      <c r="O48" s="56" t="s">
        <v>95</v>
      </c>
      <c r="P48" s="56"/>
      <c r="S48" s="10"/>
    </row>
    <row r="49" spans="1:19" x14ac:dyDescent="0.35">
      <c r="A49" s="56"/>
      <c r="B49" s="57" t="s">
        <v>94</v>
      </c>
      <c r="C49" s="58"/>
      <c r="D49" s="56"/>
      <c r="E49" s="56"/>
      <c r="F49" s="56" t="s">
        <v>96</v>
      </c>
      <c r="G49" s="56"/>
      <c r="H49" s="56"/>
      <c r="I49" s="56"/>
      <c r="J49" s="56"/>
      <c r="K49" s="56"/>
      <c r="L49" s="56"/>
      <c r="M49" s="56"/>
      <c r="N49" s="56"/>
      <c r="O49" s="56"/>
      <c r="P49" s="56" t="s">
        <v>96</v>
      </c>
      <c r="S49" s="10"/>
    </row>
    <row r="50" spans="1:19" ht="26" x14ac:dyDescent="0.35">
      <c r="A50" s="56" t="s">
        <v>32</v>
      </c>
      <c r="B50" s="57" t="s">
        <v>29</v>
      </c>
      <c r="C50" s="56"/>
      <c r="D50" s="56"/>
      <c r="E50" s="56" t="s">
        <v>74</v>
      </c>
      <c r="F50" s="56">
        <v>180</v>
      </c>
      <c r="G50" s="56">
        <v>180</v>
      </c>
      <c r="H50" s="56">
        <v>0</v>
      </c>
      <c r="I50" s="56">
        <v>0</v>
      </c>
      <c r="J50" s="56">
        <v>180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180</v>
      </c>
      <c r="S50" s="10" t="s">
        <v>49</v>
      </c>
    </row>
    <row r="51" spans="1:19" x14ac:dyDescent="0.35">
      <c r="A51" s="27"/>
      <c r="B51" s="32" t="s">
        <v>35</v>
      </c>
      <c r="C51" s="27"/>
      <c r="D51" s="27"/>
      <c r="E51" s="27"/>
      <c r="F51" s="27">
        <v>0</v>
      </c>
      <c r="G51" s="27"/>
      <c r="H51" s="27"/>
      <c r="I51" s="27"/>
      <c r="J51" s="27"/>
      <c r="K51" s="27"/>
      <c r="L51" s="27"/>
      <c r="M51" s="48"/>
      <c r="N51" s="48">
        <v>10</v>
      </c>
      <c r="O51" s="53">
        <v>16</v>
      </c>
      <c r="P51" s="53">
        <v>12</v>
      </c>
      <c r="S51" s="10" t="s">
        <v>49</v>
      </c>
    </row>
    <row r="52" spans="1:19" ht="16.5" customHeight="1" x14ac:dyDescent="0.35">
      <c r="A52" s="27" t="s">
        <v>72</v>
      </c>
      <c r="B52" s="32" t="s">
        <v>73</v>
      </c>
      <c r="C52" s="27"/>
      <c r="D52" s="27"/>
      <c r="E52" s="27"/>
      <c r="F52" s="27">
        <v>36</v>
      </c>
      <c r="G52" s="27"/>
      <c r="H52" s="27"/>
      <c r="I52" s="27"/>
      <c r="J52" s="27"/>
      <c r="K52" s="27"/>
      <c r="L52" s="27"/>
      <c r="M52" s="48"/>
      <c r="N52" s="50"/>
      <c r="O52" s="54"/>
      <c r="P52" s="53">
        <v>36</v>
      </c>
      <c r="S52" s="10" t="s">
        <v>49</v>
      </c>
    </row>
    <row r="53" spans="1:19" x14ac:dyDescent="0.35">
      <c r="A53" s="62" t="s">
        <v>33</v>
      </c>
      <c r="B53" s="63"/>
      <c r="C53" s="15"/>
      <c r="D53" s="15"/>
      <c r="E53" s="15"/>
      <c r="F53" s="15">
        <f>F52+F33+F29+F22+F7</f>
        <v>2952</v>
      </c>
      <c r="G53" s="59">
        <f t="shared" ref="G53:P53" si="9">G52+G33+G29+G22+G7</f>
        <v>1054</v>
      </c>
      <c r="H53" s="61">
        <f t="shared" si="9"/>
        <v>552</v>
      </c>
      <c r="I53" s="61">
        <f t="shared" si="9"/>
        <v>500</v>
      </c>
      <c r="J53" s="61">
        <f t="shared" si="9"/>
        <v>612</v>
      </c>
      <c r="K53" s="61">
        <f t="shared" si="9"/>
        <v>46</v>
      </c>
      <c r="L53" s="61">
        <f t="shared" si="9"/>
        <v>34</v>
      </c>
      <c r="M53" s="61">
        <f t="shared" si="9"/>
        <v>612</v>
      </c>
      <c r="N53" s="61">
        <f t="shared" si="9"/>
        <v>864</v>
      </c>
      <c r="O53" s="61">
        <f t="shared" si="9"/>
        <v>612</v>
      </c>
      <c r="P53" s="61">
        <f t="shared" si="9"/>
        <v>864</v>
      </c>
      <c r="R53" s="13"/>
      <c r="S53" s="10" t="s">
        <v>49</v>
      </c>
    </row>
    <row r="54" spans="1:19" x14ac:dyDescent="0.35">
      <c r="A54" s="15" t="s">
        <v>34</v>
      </c>
      <c r="B54" s="3" t="s">
        <v>35</v>
      </c>
      <c r="C54" s="75" t="s">
        <v>59</v>
      </c>
      <c r="D54" s="75"/>
      <c r="E54" s="75"/>
      <c r="F54" s="75"/>
      <c r="G54" s="75"/>
      <c r="H54" s="15"/>
      <c r="I54" s="14"/>
      <c r="J54" s="14" t="s">
        <v>49</v>
      </c>
      <c r="K54" s="30"/>
      <c r="L54" s="14"/>
      <c r="M54" s="48"/>
      <c r="N54" s="48"/>
      <c r="O54" s="53"/>
      <c r="P54" s="53"/>
      <c r="S54" s="10" t="s">
        <v>49</v>
      </c>
    </row>
    <row r="55" spans="1:19" x14ac:dyDescent="0.35">
      <c r="A55" s="33"/>
      <c r="B55" s="3"/>
      <c r="C55" s="34"/>
      <c r="D55" s="34"/>
      <c r="E55" s="34"/>
      <c r="F55" s="34"/>
      <c r="G55" s="34"/>
      <c r="H55" s="33"/>
      <c r="I55" s="34"/>
      <c r="J55" s="34" t="s">
        <v>49</v>
      </c>
      <c r="K55" s="34"/>
      <c r="L55" s="34"/>
      <c r="M55" s="48"/>
      <c r="N55" s="48"/>
      <c r="O55" s="53"/>
      <c r="P55" s="53"/>
      <c r="S55" s="10" t="s">
        <v>49</v>
      </c>
    </row>
    <row r="56" spans="1:19" x14ac:dyDescent="0.35">
      <c r="A56" s="15"/>
      <c r="B56" s="3" t="s">
        <v>89</v>
      </c>
      <c r="C56" s="75"/>
      <c r="D56" s="75"/>
      <c r="E56" s="75"/>
      <c r="F56" s="75"/>
      <c r="G56" s="75"/>
      <c r="H56" s="15"/>
      <c r="I56" s="14"/>
      <c r="J56" s="15"/>
      <c r="K56" s="29"/>
      <c r="L56" s="15"/>
      <c r="M56" s="47">
        <v>2</v>
      </c>
      <c r="N56" s="47">
        <v>12</v>
      </c>
      <c r="O56" s="52">
        <v>6</v>
      </c>
      <c r="P56" s="52">
        <v>14</v>
      </c>
      <c r="S56" s="10" t="s">
        <v>49</v>
      </c>
    </row>
    <row r="57" spans="1:19" x14ac:dyDescent="0.35">
      <c r="A57" s="66" t="s">
        <v>97</v>
      </c>
      <c r="B57" s="67"/>
      <c r="C57" s="67"/>
      <c r="D57" s="67"/>
      <c r="E57" s="67"/>
      <c r="F57" s="67"/>
      <c r="G57" s="68"/>
      <c r="H57" s="65" t="s">
        <v>36</v>
      </c>
      <c r="I57" s="65"/>
      <c r="J57" s="65"/>
      <c r="K57" s="65"/>
      <c r="L57" s="65"/>
      <c r="M57" s="48">
        <f>M53</f>
        <v>612</v>
      </c>
      <c r="N57" s="48">
        <v>792</v>
      </c>
      <c r="O57" s="53">
        <v>468</v>
      </c>
      <c r="P57" s="53">
        <v>432</v>
      </c>
      <c r="Q57" s="4"/>
      <c r="R57" s="4"/>
      <c r="S57" s="10" t="s">
        <v>49</v>
      </c>
    </row>
    <row r="58" spans="1:19" x14ac:dyDescent="0.35">
      <c r="A58" s="69"/>
      <c r="B58" s="70"/>
      <c r="C58" s="70"/>
      <c r="D58" s="70"/>
      <c r="E58" s="70"/>
      <c r="F58" s="70"/>
      <c r="G58" s="71"/>
      <c r="H58" s="65" t="s">
        <v>37</v>
      </c>
      <c r="I58" s="65"/>
      <c r="J58" s="65"/>
      <c r="K58" s="65"/>
      <c r="L58" s="65"/>
      <c r="M58" s="48"/>
      <c r="N58" s="48">
        <v>72</v>
      </c>
      <c r="O58" s="53">
        <v>36</v>
      </c>
      <c r="P58" s="53">
        <v>108</v>
      </c>
      <c r="Q58" s="4"/>
      <c r="R58" s="4"/>
      <c r="S58" s="10" t="s">
        <v>49</v>
      </c>
    </row>
    <row r="59" spans="1:19" x14ac:dyDescent="0.35">
      <c r="A59" s="69"/>
      <c r="B59" s="70"/>
      <c r="C59" s="70"/>
      <c r="D59" s="70"/>
      <c r="E59" s="70"/>
      <c r="F59" s="70"/>
      <c r="G59" s="71"/>
      <c r="H59" s="65" t="s">
        <v>40</v>
      </c>
      <c r="I59" s="65"/>
      <c r="J59" s="65"/>
      <c r="K59" s="65"/>
      <c r="L59" s="65"/>
      <c r="M59" s="48"/>
      <c r="N59" s="48"/>
      <c r="O59" s="53">
        <v>108</v>
      </c>
      <c r="P59" s="53">
        <v>288</v>
      </c>
      <c r="Q59" s="4"/>
      <c r="R59" s="4"/>
      <c r="S59" s="10" t="s">
        <v>49</v>
      </c>
    </row>
    <row r="60" spans="1:19" x14ac:dyDescent="0.35">
      <c r="A60" s="69"/>
      <c r="B60" s="70"/>
      <c r="C60" s="70"/>
      <c r="D60" s="70"/>
      <c r="E60" s="70"/>
      <c r="F60" s="70"/>
      <c r="G60" s="71"/>
      <c r="H60" s="65" t="s">
        <v>38</v>
      </c>
      <c r="I60" s="65"/>
      <c r="J60" s="65"/>
      <c r="K60" s="65"/>
      <c r="L60" s="65"/>
      <c r="M60" s="48">
        <v>0</v>
      </c>
      <c r="N60" s="48">
        <v>2</v>
      </c>
      <c r="O60" s="53">
        <v>2</v>
      </c>
      <c r="P60" s="53">
        <v>5</v>
      </c>
      <c r="Q60" s="4"/>
      <c r="S60" s="10" t="s">
        <v>49</v>
      </c>
    </row>
    <row r="61" spans="1:19" x14ac:dyDescent="0.35">
      <c r="A61" s="69"/>
      <c r="B61" s="70"/>
      <c r="C61" s="70"/>
      <c r="D61" s="70"/>
      <c r="E61" s="70"/>
      <c r="F61" s="70"/>
      <c r="G61" s="71"/>
      <c r="H61" s="65" t="s">
        <v>41</v>
      </c>
      <c r="I61" s="65"/>
      <c r="J61" s="65"/>
      <c r="K61" s="65"/>
      <c r="L61" s="65"/>
      <c r="M61" s="48">
        <v>3</v>
      </c>
      <c r="N61" s="48">
        <v>5</v>
      </c>
      <c r="O61" s="53">
        <v>6</v>
      </c>
      <c r="P61" s="53">
        <v>4</v>
      </c>
      <c r="Q61" s="4"/>
      <c r="S61" s="10" t="s">
        <v>49</v>
      </c>
    </row>
    <row r="62" spans="1:19" x14ac:dyDescent="0.35">
      <c r="A62" s="72"/>
      <c r="B62" s="73"/>
      <c r="C62" s="73"/>
      <c r="D62" s="73"/>
      <c r="E62" s="73"/>
      <c r="F62" s="73"/>
      <c r="G62" s="74"/>
      <c r="H62" s="65" t="s">
        <v>39</v>
      </c>
      <c r="I62" s="65"/>
      <c r="J62" s="65"/>
      <c r="K62" s="65"/>
      <c r="L62" s="65"/>
      <c r="M62" s="48">
        <v>0</v>
      </c>
      <c r="N62" s="48">
        <v>1</v>
      </c>
      <c r="O62" s="53">
        <v>0</v>
      </c>
      <c r="P62" s="53">
        <v>0</v>
      </c>
      <c r="Q62" s="4"/>
    </row>
    <row r="63" spans="1:19" x14ac:dyDescent="0.3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51"/>
      <c r="N63" s="51"/>
      <c r="O63" s="55"/>
      <c r="P63" s="55"/>
    </row>
    <row r="66" spans="18:18" x14ac:dyDescent="0.35">
      <c r="R66" s="10"/>
    </row>
  </sheetData>
  <mergeCells count="29">
    <mergeCell ref="M1:P1"/>
    <mergeCell ref="H2:K2"/>
    <mergeCell ref="A1:A5"/>
    <mergeCell ref="B1:B5"/>
    <mergeCell ref="C1:E4"/>
    <mergeCell ref="F1:L1"/>
    <mergeCell ref="M2:N2"/>
    <mergeCell ref="O2:P2"/>
    <mergeCell ref="M3:M4"/>
    <mergeCell ref="N3:N4"/>
    <mergeCell ref="O3:O4"/>
    <mergeCell ref="P3:P4"/>
    <mergeCell ref="H62:L62"/>
    <mergeCell ref="A57:G62"/>
    <mergeCell ref="C54:G54"/>
    <mergeCell ref="C56:G56"/>
    <mergeCell ref="H59:L59"/>
    <mergeCell ref="H58:L58"/>
    <mergeCell ref="H60:L60"/>
    <mergeCell ref="H61:L61"/>
    <mergeCell ref="A53:B53"/>
    <mergeCell ref="K3:K4"/>
    <mergeCell ref="J3:J4"/>
    <mergeCell ref="H57:L57"/>
    <mergeCell ref="F2:F4"/>
    <mergeCell ref="I3:I4"/>
    <mergeCell ref="L2:L4"/>
    <mergeCell ref="G2:G4"/>
    <mergeCell ref="H3:H4"/>
  </mergeCells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Лист1!_ftnref1</vt:lpstr>
      <vt:lpstr>Лист1!OLE_LINK9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4</cp:lastModifiedBy>
  <cp:lastPrinted>2023-05-31T08:21:33Z</cp:lastPrinted>
  <dcterms:created xsi:type="dcterms:W3CDTF">2021-01-12T09:34:56Z</dcterms:created>
  <dcterms:modified xsi:type="dcterms:W3CDTF">2023-10-02T12:37:19Z</dcterms:modified>
</cp:coreProperties>
</file>